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96" windowWidth="14340" windowHeight="5856"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<sst xmlns="http://schemas.openxmlformats.org/spreadsheetml/2006/main" count="27" uniqueCount="26">
  <si>
    <t>Achsübersetzung</t>
  </si>
  <si>
    <t># Zähne Antriebsritzel</t>
  </si>
  <si>
    <t>C4, C6, FMX Automat</t>
  </si>
  <si>
    <t>4 Gang Toploader</t>
  </si>
  <si>
    <t>Tacho Ritzel</t>
  </si>
  <si>
    <t>Getriebe</t>
  </si>
  <si>
    <t>Reifen Durchmesser (in)</t>
  </si>
  <si>
    <t>Felgen Durchmesser (inches)</t>
  </si>
  <si>
    <t>Reifenbreite (in mm)</t>
  </si>
  <si>
    <t>Querschnitt / Aspect Ratio</t>
  </si>
  <si>
    <t>Gewähltes Ritzel</t>
  </si>
  <si>
    <t>Tacho Abweichung in %</t>
  </si>
  <si>
    <t>Tacho Abweichung in mph @ 60 mph</t>
  </si>
  <si>
    <t>Tacho Umdrehungen gemacht</t>
  </si>
  <si>
    <t>Notizen</t>
  </si>
  <si>
    <t>In manchen Fällen ergibt die Berechnung ein ideales Tachoritzel von z.B. 17.56 Zähnen. Ein Ritzel mit 18 Zähnen würde eine Abweichung von -2.35% ergeben. Negativabeweichungen sind aber grundsätzlich zu vermeiden. Ein Ritzel mit 17 Zähnen würde allerdings eine positive Abweichung von 3.4% ergeben. Bei 50 km/h also +1.7km/h zusätzlich zur kalibrierten (plus) Abweichung des Tachos. Dennoch empfehlen wir immer das Ritzel mit der positiven Abweichung (also, das Kleinere) zu nehmen. Wir kalibrieren unsere Tachos nämlich möglichst genau im Bereich 30 &amp; 50 km/h, d.h. mit möglichst kleiner (positiven) Abweichung.</t>
  </si>
  <si>
    <t>Beschreibung</t>
  </si>
  <si>
    <t>Eingabefelder in Gelb</t>
  </si>
  <si>
    <t>© HubRaum</t>
  </si>
  <si>
    <t>alle Angaben ohne Gewähr!</t>
  </si>
  <si>
    <t>4 Gang Toploader; 3 Gang Handschaltung</t>
  </si>
  <si>
    <t>* Erhältlich sind Ritzel von 16 bis 21 Zähne</t>
  </si>
  <si>
    <t>* Wenn Sie an Ihrem Fzg. gemessen haben geben Sie hier den Durchmesser in Inches ein</t>
  </si>
  <si>
    <t>Geben Sie in den gelben Feldern Ihre Fzg. Spezifischen Werte ein.</t>
  </si>
  <si>
    <t>* Berechnung ergibt theoretische Werte ohne Gewicht des Fzgs.!</t>
  </si>
  <si>
    <t>* Messen Sie lieber am Fzg. nach denn die Abweichung kann durchaus bis zu einen Zahn am Ritzel ausmachen!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</si>
</sst>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1"/>
      <color theme="1"/>
      <name val="Calibri"/>
      <family val="2"/>
    </font>
    <font>
      <sz val="11"/>
      <color indexed="8"/>
      <name val="Calibri"/>
      <family val="2"/>
    </font>
    <font>
      <i/>
      <sz val="11"/>
      <color indexed="8"/>
      <name val="Calibri"/>
      <family val="2"/>
    </font>
    <font>
      <b/>
      <sz val="11"/>
      <color indexed="8"/>
      <name val="Calibri"/>
      <family val="2"/>
    </font>
    <font>
      <b/>
      <i/>
      <sz val="11"/>
      <color indexed="8"/>
      <name val="Calibri"/>
      <family val="2"/>
    </font>
    <font>
      <sz val="8"/>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C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style="thin"/>
    </border>
    <border>
      <left style="thin"/>
      <right style="thin"/>
      <top/>
      <bottom style="thin"/>
    </border>
    <border>
      <left style="thin"/>
      <right/>
      <top style="thin"/>
      <bottom style="thin"/>
    </border>
    <border>
      <left style="thin"/>
      <right style="thin"/>
      <top style="thin"/>
      <bottom style="thin"/>
    </border>
    <border>
      <left/>
      <right/>
      <top/>
      <bottom style="double"/>
    </border>
    <border>
      <left/>
      <right style="thin"/>
      <top/>
      <bottom/>
    </border>
    <border>
      <left/>
      <right style="thin"/>
      <top/>
      <bottom style="thin"/>
    </border>
    <border>
      <left style="thin"/>
      <right style="thin"/>
      <top/>
      <bottom/>
    </border>
    <border>
      <left style="thin"/>
      <right/>
      <top style="thin"/>
      <bottom/>
    </border>
    <border>
      <left/>
      <right/>
      <top style="thin"/>
      <bottom/>
    </border>
    <border>
      <left/>
      <right style="thin"/>
      <top style="thin"/>
      <bottom/>
    </border>
    <border>
      <left style="thin"/>
      <right/>
      <top/>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2">
    <xf numFmtId="0" fontId="0" fillId="0" borderId="0" xfId="0" applyFont="1" applyAlignment="1">
      <alignment/>
    </xf>
    <xf numFmtId="0" fontId="37" fillId="0" borderId="10" xfId="0" applyFont="1" applyBorder="1" applyAlignment="1">
      <alignment wrapText="1"/>
    </xf>
    <xf numFmtId="0" fontId="0" fillId="0" borderId="11" xfId="0" applyBorder="1" applyAlignment="1">
      <alignment horizontal="center" vertical="center"/>
    </xf>
    <xf numFmtId="0" fontId="37" fillId="0" borderId="12" xfId="0" applyFont="1" applyBorder="1" applyAlignment="1">
      <alignment wrapText="1"/>
    </xf>
    <xf numFmtId="0" fontId="0" fillId="0" borderId="13" xfId="0" applyBorder="1" applyAlignment="1">
      <alignment horizontal="center" vertical="center"/>
    </xf>
    <xf numFmtId="0" fontId="37" fillId="0" borderId="12" xfId="0" applyFont="1" applyBorder="1" applyAlignment="1">
      <alignment/>
    </xf>
    <xf numFmtId="0" fontId="35" fillId="0" borderId="12" xfId="0" applyFont="1" applyBorder="1" applyAlignment="1">
      <alignment horizontal="center"/>
    </xf>
    <xf numFmtId="0" fontId="35" fillId="0" borderId="13" xfId="0" applyFont="1" applyBorder="1" applyAlignment="1">
      <alignment horizontal="center"/>
    </xf>
    <xf numFmtId="2" fontId="0" fillId="0" borderId="0" xfId="0" applyNumberFormat="1" applyAlignment="1">
      <alignment/>
    </xf>
    <xf numFmtId="0" fontId="0" fillId="0" borderId="14" xfId="0" applyBorder="1" applyAlignment="1">
      <alignment/>
    </xf>
    <xf numFmtId="0" fontId="38" fillId="0" borderId="14" xfId="0" applyFont="1" applyBorder="1" applyAlignment="1">
      <alignment horizontal="center"/>
    </xf>
    <xf numFmtId="0" fontId="0" fillId="0" borderId="0" xfId="0" applyFont="1" applyAlignment="1">
      <alignment/>
    </xf>
    <xf numFmtId="0" fontId="39" fillId="0" borderId="0" xfId="0" applyFont="1" applyAlignment="1">
      <alignment/>
    </xf>
    <xf numFmtId="0" fontId="0" fillId="0" borderId="15" xfId="0" applyBorder="1" applyAlignment="1">
      <alignment/>
    </xf>
    <xf numFmtId="0" fontId="0" fillId="0" borderId="16" xfId="0" applyBorder="1" applyAlignment="1">
      <alignment/>
    </xf>
    <xf numFmtId="0" fontId="0" fillId="0" borderId="13" xfId="0" applyBorder="1" applyAlignment="1">
      <alignment/>
    </xf>
    <xf numFmtId="0" fontId="0" fillId="0" borderId="17" xfId="0" applyBorder="1" applyAlignment="1">
      <alignment/>
    </xf>
    <xf numFmtId="2" fontId="0" fillId="0" borderId="13" xfId="0" applyNumberFormat="1" applyBorder="1" applyAlignment="1">
      <alignment/>
    </xf>
    <xf numFmtId="0" fontId="38" fillId="0" borderId="0" xfId="0" applyFont="1" applyBorder="1" applyAlignment="1">
      <alignment/>
    </xf>
    <xf numFmtId="0" fontId="0" fillId="33" borderId="13" xfId="0" applyFill="1" applyBorder="1" applyAlignment="1" applyProtection="1">
      <alignment/>
      <protection locked="0"/>
    </xf>
    <xf numFmtId="1" fontId="0" fillId="33" borderId="13" xfId="0" applyNumberFormat="1" applyFill="1" applyBorder="1" applyAlignment="1" applyProtection="1">
      <alignment/>
      <protection locked="0"/>
    </xf>
    <xf numFmtId="0" fontId="0" fillId="0" borderId="0" xfId="0" applyBorder="1" applyAlignment="1">
      <alignment/>
    </xf>
    <xf numFmtId="0" fontId="0" fillId="34" borderId="11" xfId="0" applyFill="1" applyBorder="1" applyAlignment="1" applyProtection="1">
      <alignment/>
      <protection locked="0"/>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0" xfId="0" applyBorder="1" applyAlignment="1">
      <alignment horizontal="left" vertical="center" wrapText="1"/>
    </xf>
    <xf numFmtId="0" fontId="0" fillId="0" borderId="15" xfId="0" applyBorder="1" applyAlignment="1">
      <alignment horizontal="left" vertical="center" wrapText="1"/>
    </xf>
    <xf numFmtId="0" fontId="0" fillId="0" borderId="10" xfId="0" applyBorder="1" applyAlignment="1">
      <alignment horizontal="left" vertical="center" wrapText="1"/>
    </xf>
    <xf numFmtId="0" fontId="0" fillId="0" borderId="22" xfId="0" applyBorder="1" applyAlignment="1">
      <alignment horizontal="left" vertical="center" wrapText="1"/>
    </xf>
    <xf numFmtId="0" fontId="0" fillId="0" borderId="16" xfId="0"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0"/>
  <sheetViews>
    <sheetView tabSelected="1" zoomScalePageLayoutView="0" workbookViewId="0" topLeftCell="A1">
      <selection activeCell="B16" sqref="B16"/>
    </sheetView>
  </sheetViews>
  <sheetFormatPr defaultColWidth="9.140625" defaultRowHeight="15"/>
  <cols>
    <col min="1" max="1" width="23.8515625" style="0" bestFit="1" customWidth="1"/>
    <col min="2" max="2" width="10.28125" style="0" customWidth="1"/>
    <col min="4" max="4" width="24.7109375" style="0" bestFit="1" customWidth="1"/>
    <col min="5" max="5" width="18.57421875" style="0" customWidth="1"/>
  </cols>
  <sheetData>
    <row r="1" spans="1:5" ht="14.25">
      <c r="A1" t="s">
        <v>23</v>
      </c>
      <c r="E1" s="11" t="s">
        <v>18</v>
      </c>
    </row>
    <row r="2" ht="14.25">
      <c r="E2" s="12" t="s">
        <v>19</v>
      </c>
    </row>
    <row r="4" spans="1:5" ht="15" thickBot="1">
      <c r="A4" s="18" t="s">
        <v>16</v>
      </c>
      <c r="B4" s="18" t="s">
        <v>17</v>
      </c>
      <c r="C4" s="9"/>
      <c r="D4" s="10" t="s">
        <v>14</v>
      </c>
      <c r="E4" s="9"/>
    </row>
    <row r="5" spans="1:4" ht="15" thickTop="1">
      <c r="A5" s="15" t="s">
        <v>8</v>
      </c>
      <c r="B5" s="19">
        <v>235</v>
      </c>
      <c r="D5" t="s">
        <v>24</v>
      </c>
    </row>
    <row r="6" spans="1:4" ht="14.25">
      <c r="A6" s="15" t="s">
        <v>9</v>
      </c>
      <c r="B6" s="20">
        <v>60</v>
      </c>
      <c r="D6" t="s">
        <v>25</v>
      </c>
    </row>
    <row r="7" spans="1:2" ht="14.25">
      <c r="A7" s="15" t="s">
        <v>7</v>
      </c>
      <c r="B7" s="19">
        <v>15</v>
      </c>
    </row>
    <row r="8" spans="1:2" ht="14.25">
      <c r="A8" s="21"/>
      <c r="B8" s="21"/>
    </row>
    <row r="9" spans="1:4" ht="14.25">
      <c r="A9" s="14" t="s">
        <v>6</v>
      </c>
      <c r="B9" s="22">
        <f>((B5/10*B6/100)/2.54)*2+B7</f>
        <v>26.102362204724407</v>
      </c>
      <c r="D9" t="s">
        <v>22</v>
      </c>
    </row>
    <row r="10" spans="1:2" ht="14.25">
      <c r="A10" s="13"/>
      <c r="B10" s="16"/>
    </row>
    <row r="11" spans="1:5" ht="14.25">
      <c r="A11" s="15" t="s">
        <v>0</v>
      </c>
      <c r="B11" s="19">
        <v>3.25</v>
      </c>
      <c r="D11" s="6" t="s">
        <v>5</v>
      </c>
      <c r="E11" s="7" t="s">
        <v>1</v>
      </c>
    </row>
    <row r="12" spans="1:5" ht="28.5">
      <c r="A12" s="15" t="s">
        <v>1</v>
      </c>
      <c r="B12" s="19">
        <v>8</v>
      </c>
      <c r="D12" s="3" t="s">
        <v>20</v>
      </c>
      <c r="E12" s="4">
        <v>6</v>
      </c>
    </row>
    <row r="13" spans="1:5" ht="14.25">
      <c r="A13" s="21"/>
      <c r="B13" s="13"/>
      <c r="D13" s="5" t="s">
        <v>3</v>
      </c>
      <c r="E13" s="4">
        <v>7</v>
      </c>
    </row>
    <row r="14" spans="1:5" ht="14.25">
      <c r="A14" s="15" t="s">
        <v>4</v>
      </c>
      <c r="B14" s="15">
        <f>$B$12*$B$11*(20168/$B$9)/1001</f>
        <v>20.06884096295861</v>
      </c>
      <c r="D14" s="1" t="s">
        <v>2</v>
      </c>
      <c r="E14" s="2">
        <v>8</v>
      </c>
    </row>
    <row r="15" spans="1:2" ht="14.25">
      <c r="A15" s="21"/>
      <c r="B15" s="21"/>
    </row>
    <row r="16" spans="1:4" ht="14.25">
      <c r="A16" s="15" t="s">
        <v>10</v>
      </c>
      <c r="B16" s="19">
        <v>20</v>
      </c>
      <c r="D16" t="s">
        <v>21</v>
      </c>
    </row>
    <row r="17" spans="1:2" ht="14.25" hidden="1">
      <c r="A17" s="13" t="s">
        <v>13</v>
      </c>
      <c r="B17" s="16">
        <f>$B$12*$B$11*((20168)/$B$9)/B16</f>
        <v>1004.4454901960784</v>
      </c>
    </row>
    <row r="18" spans="1:2" ht="14.25" hidden="1">
      <c r="A18" s="13"/>
      <c r="B18" s="16"/>
    </row>
    <row r="19" spans="1:2" ht="14.25">
      <c r="A19" s="15" t="s">
        <v>11</v>
      </c>
      <c r="B19" s="17">
        <f>$B$20/60*100</f>
        <v>0.4445490196078385</v>
      </c>
    </row>
    <row r="20" spans="1:2" ht="14.25" hidden="1">
      <c r="A20" t="s">
        <v>12</v>
      </c>
      <c r="B20" s="8">
        <f>(B17-1000)/16.6666666666666</f>
        <v>0.2667294117647031</v>
      </c>
    </row>
    <row r="23" spans="1:5" ht="14.25" customHeight="1">
      <c r="A23" s="23" t="s">
        <v>15</v>
      </c>
      <c r="B23" s="24"/>
      <c r="C23" s="24"/>
      <c r="D23" s="24"/>
      <c r="E23" s="25"/>
    </row>
    <row r="24" spans="1:5" ht="14.25">
      <c r="A24" s="26"/>
      <c r="B24" s="27"/>
      <c r="C24" s="27"/>
      <c r="D24" s="27"/>
      <c r="E24" s="28"/>
    </row>
    <row r="25" spans="1:5" ht="14.25">
      <c r="A25" s="26"/>
      <c r="B25" s="27"/>
      <c r="C25" s="27"/>
      <c r="D25" s="27"/>
      <c r="E25" s="28"/>
    </row>
    <row r="26" spans="1:5" ht="14.25">
      <c r="A26" s="26"/>
      <c r="B26" s="27"/>
      <c r="C26" s="27"/>
      <c r="D26" s="27"/>
      <c r="E26" s="28"/>
    </row>
    <row r="27" spans="1:5" ht="14.25">
      <c r="A27" s="26"/>
      <c r="B27" s="27"/>
      <c r="C27" s="27"/>
      <c r="D27" s="27"/>
      <c r="E27" s="28"/>
    </row>
    <row r="28" spans="1:5" ht="14.25">
      <c r="A28" s="26"/>
      <c r="B28" s="27"/>
      <c r="C28" s="27"/>
      <c r="D28" s="27"/>
      <c r="E28" s="28"/>
    </row>
    <row r="29" spans="1:5" ht="14.25">
      <c r="A29" s="26"/>
      <c r="B29" s="27"/>
      <c r="C29" s="27"/>
      <c r="D29" s="27"/>
      <c r="E29" s="28"/>
    </row>
    <row r="30" spans="1:5" ht="14.25">
      <c r="A30" s="29"/>
      <c r="B30" s="30"/>
      <c r="C30" s="30"/>
      <c r="D30" s="30"/>
      <c r="E30" s="31"/>
    </row>
  </sheetData>
  <sheetProtection sheet="1" objects="1" scenarios="1" selectLockedCells="1"/>
  <mergeCells count="1">
    <mergeCell ref="A23:E30"/>
  </mergeCells>
  <dataValidations count="1">
    <dataValidation type="list" allowBlank="1" showInputMessage="1" showErrorMessage="1" sqref="B12">
      <formula1>$E$12:$E$14</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gaertner_jan</dc:creator>
  <cp:keywords/>
  <dc:description/>
  <cp:lastModifiedBy>gaertner_jan</cp:lastModifiedBy>
  <dcterms:created xsi:type="dcterms:W3CDTF">2014-12-21T18:12:50Z</dcterms:created>
  <dcterms:modified xsi:type="dcterms:W3CDTF">2014-12-29T18:57:53Z</dcterms:modified>
  <cp:category/>
  <cp:version/>
  <cp:contentType/>
  <cp:contentStatus/>
</cp:coreProperties>
</file>